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Aprobado'!$A$1:$D$97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86" i="1" s="1"/>
  <c r="C39" i="1" l="1"/>
  <c r="D17" i="1" l="1"/>
  <c r="D33" i="1"/>
  <c r="D37" i="1"/>
  <c r="D43" i="1"/>
  <c r="D44" i="1"/>
  <c r="D45" i="1"/>
  <c r="D47" i="1"/>
  <c r="D48" i="1"/>
  <c r="D49" i="1"/>
  <c r="D50" i="1"/>
  <c r="D51" i="1"/>
  <c r="D52" i="1"/>
  <c r="D53" i="1"/>
  <c r="D54" i="1"/>
  <c r="D62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C55" i="1" l="1"/>
  <c r="C29" i="1"/>
  <c r="C19" i="1"/>
  <c r="C13" i="1"/>
  <c r="C86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<sst xmlns="http://schemas.openxmlformats.org/spreadsheetml/2006/main" count="84" uniqueCount="84">
  <si>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</si>
  <si>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</si>
  <si>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</si>
  <si>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</si>
  <si>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</si>
  <si>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</si>
  <si>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</si>
  <si>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</si>
  <si>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</si>
  <si>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</si>
  <si>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</si>
  <si>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</si>
  <si>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</si>
  <si>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</si>
  <si>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</si>
  <si>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</si>
  <si>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</si>
  <si>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</si>
  <si>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</si>
  <si>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</si>
  <si>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</si>
  <si>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</si>
  <si>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</si>
  <si>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</si>
  <si>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</si>
  <si>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</si>
  <si>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</si>
  <si>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</si>
  <si>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</si>
  <si>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</si>
  <si>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</si>
  <si>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</si>
  <si>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</si>
  <si>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</si>
  <si>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</si>
  <si>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</si>
  <si>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</si>
  <si>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</si>
  <si>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</si>
  <si>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</si>
  <si>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</si>
  <si>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</si>
  <si>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</si>
  <si>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</si>
  <si>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</si>
  <si>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</si>
  <si>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</si>
  <si>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</si>
  <si>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</si>
  <si>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</si>
  <si>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</si>
  <si>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</si>
  <si>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</si>
  <si>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</si>
  <si>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</si>
  <si>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</si>
  <si>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</si>
  <si>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</si>
  <si>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</si>
  <si>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</si>
  <si>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</si>
  <si>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</si>
  <si>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</si>
  <si>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</si>
  <si>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</si>
  <si>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</si>
  <si>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</si>
  <si>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</si>
  <si>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</si>
  <si>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</si>
  <si>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</si>
  <si>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</si>
  <si>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</si>
  <si>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</si>
  <si>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</si>
  <si>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</si>
  <si>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</si>
  <si>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</si>
  <si>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</si>
  <si>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</si>
  <si>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</si>
  <si>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</si>
  <si>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AL 31 DE DICIEMBRE, 2022</t>
  </si>
  <si>
    <t>Presupuesto Aprobado y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</si>
</sst>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8" fillId="0" borderId="0" xfId="1" applyFont="1"/>
    <xf numFmtId="0" fontId="8" fillId="0" borderId="0" xfId="0" applyFont="1"/>
    <xf numFmtId="43" fontId="7" fillId="6" borderId="0" xfId="1" applyFont="1" applyFill="1" applyBorder="1" applyAlignment="1">
      <alignment horizontal="center" vertical="center" wrapText="1"/>
    </xf>
    <xf numFmtId="43" fontId="8" fillId="3" borderId="6" xfId="1" applyFont="1" applyFill="1" applyBorder="1"/>
    <xf numFmtId="43" fontId="8" fillId="5" borderId="6" xfId="1" applyFont="1" applyFill="1" applyBorder="1"/>
    <xf numFmtId="43" fontId="8" fillId="0" borderId="6" xfId="1" applyFont="1" applyBorder="1"/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6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6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10" fillId="4" borderId="0" xfId="1" applyFont="1" applyFill="1" applyAlignment="1">
      <alignment vertical="center" wrapText="1"/>
    </xf>
    <xf numFmtId="43" fontId="8" fillId="0" borderId="7" xfId="1" applyFont="1" applyBorder="1"/>
    <xf numFmtId="0" fontId="3" fillId="7" borderId="0" xfId="0" applyFont="1" applyFill="1" applyAlignment="1">
      <alignment horizontal="left" indent="1"/>
    </xf>
    <xf numFmtId="4" fontId="7" fillId="7" borderId="5" xfId="1" applyNumberFormat="1" applyFont="1" applyFill="1" applyBorder="1" applyAlignment="1">
      <alignment vertical="center" wrapText="1"/>
    </xf>
    <xf numFmtId="43" fontId="7" fillId="7" borderId="5" xfId="1" applyFont="1" applyFill="1" applyBorder="1"/>
    <xf numFmtId="4" fontId="7" fillId="7" borderId="5" xfId="0" applyNumberFormat="1" applyFont="1" applyFill="1" applyBorder="1" applyAlignment="1">
      <alignment vertical="center" wrapText="1"/>
    </xf>
    <xf numFmtId="4" fontId="7" fillId="7" borderId="0" xfId="0" applyNumberFormat="1" applyFont="1" applyFill="1" applyAlignment="1">
      <alignment vertical="center" wrapText="1"/>
    </xf>
    <xf numFmtId="4" fontId="8" fillId="7" borderId="5" xfId="0" applyNumberFormat="1" applyFont="1" applyFill="1" applyBorder="1" applyAlignment="1">
      <alignment vertical="center" wrapText="1"/>
    </xf>
    <xf numFmtId="43" fontId="8" fillId="7" borderId="0" xfId="1" applyFont="1" applyFill="1"/>
    <xf numFmtId="43" fontId="8" fillId="7" borderId="5" xfId="1" applyFont="1" applyFill="1" applyBorder="1"/>
    <xf numFmtId="165" fontId="7" fillId="7" borderId="5" xfId="0" applyNumberFormat="1" applyFont="1" applyFill="1" applyBorder="1" applyAlignment="1">
      <alignment vertical="center" wrapText="1"/>
    </xf>
    <xf numFmtId="165" fontId="8" fillId="7" borderId="0" xfId="0" applyNumberFormat="1" applyFont="1" applyFill="1" applyAlignment="1">
      <alignment vertical="center" wrapText="1"/>
    </xf>
    <xf numFmtId="165" fontId="8" fillId="7" borderId="5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7" borderId="8" xfId="0" applyFont="1" applyFill="1" applyBorder="1" applyAlignment="1">
      <alignment horizontal="left" indent="1"/>
    </xf>
    <xf numFmtId="0" fontId="0" fillId="0" borderId="9" xfId="0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43" fontId="12" fillId="0" borderId="0" xfId="1" applyFont="1" applyAlignment="1">
      <alignment horizontal="right"/>
    </xf>
    <xf numFmtId="43" fontId="12" fillId="0" borderId="9" xfId="1" applyFont="1" applyBorder="1" applyAlignment="1">
      <alignment horizontal="right"/>
    </xf>
    <xf numFmtId="43" fontId="8" fillId="0" borderId="0" xfId="0" applyNumberFormat="1" applyFont="1"/>
    <xf numFmtId="43" fontId="0" fillId="0" borderId="0" xfId="0" applyNumberFormat="1"/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3286125</xdr:colOff>
      <xdr:row>0</xdr:row>
      <xdr:rowOff>0</xdr:rowOff>
    </xdr:from>
    <xdr:to>
      <xdr:col>1</xdr:col>
      <xdr:colOff>5667375</xdr:colOff>
      <xdr:row>5</xdr:row>
      <xdr:rowOff>111125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2381250" cy="1206500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87</xdr:row>
      <xdr:rowOff>114300</xdr:rowOff>
    </xdr:from>
    <xdr:to>
      <xdr:col>3</xdr:col>
      <xdr:colOff>971550</xdr:colOff>
      <xdr:row>90</xdr:row>
      <xdr:rowOff>171450</xdr:rowOff>
    </xdr:to>
    <xdr:sp macro="" textlink="">
      <xdr:nvSpPr>
        <xdr:cNvPr id="7" name="Rectángulo 6"/>
        <xdr:cNvSpPr/>
      </xdr:nvSpPr>
      <xdr:spPr>
        <a:xfrm>
          <a:off x="6477000" y="19259550"/>
          <a:ext cx="185737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2886075</xdr:colOff>
      <xdr:row>87</xdr:row>
      <xdr:rowOff>152400</xdr:rowOff>
    </xdr:from>
    <xdr:to>
      <xdr:col>1</xdr:col>
      <xdr:colOff>5086350</xdr:colOff>
      <xdr:row>91</xdr:row>
      <xdr:rowOff>19050</xdr:rowOff>
    </xdr:to>
    <xdr:sp macro="" textlink="">
      <xdr:nvSpPr>
        <xdr:cNvPr id="8" name="Rectángulo 7"/>
        <xdr:cNvSpPr/>
      </xdr:nvSpPr>
      <xdr:spPr>
        <a:xfrm>
          <a:off x="2886075" y="19297650"/>
          <a:ext cx="220027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87</xdr:row>
      <xdr:rowOff>180975</xdr:rowOff>
    </xdr:from>
    <xdr:to>
      <xdr:col>1</xdr:col>
      <xdr:colOff>1790700</xdr:colOff>
      <xdr:row>91</xdr:row>
      <xdr:rowOff>38100</xdr:rowOff>
    </xdr:to>
    <xdr:sp macro="" textlink="">
      <xdr:nvSpPr>
        <xdr:cNvPr id="9" name="Rectángulo 8"/>
        <xdr:cNvSpPr/>
      </xdr:nvSpPr>
      <xdr:spPr>
        <a:xfrm>
          <a:off x="0" y="19326225"/>
          <a:ext cx="179070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AUX. 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OAI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D13">
            <v>326150</v>
          </cell>
        </row>
        <row r="16">
          <cell r="C16">
            <v>0</v>
          </cell>
        </row>
        <row r="32">
          <cell r="C32"/>
        </row>
        <row r="36">
          <cell r="C36"/>
        </row>
        <row r="42">
          <cell r="C42"/>
        </row>
        <row r="43">
          <cell r="C43"/>
        </row>
        <row r="44">
          <cell r="C44"/>
        </row>
        <row r="46">
          <cell r="C46">
            <v>0</v>
          </cell>
        </row>
        <row r="47">
          <cell r="C47">
            <v>0</v>
          </cell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61">
          <cell r="C61"/>
        </row>
        <row r="64">
          <cell r="C64">
            <v>0</v>
          </cell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>
            <v>0</v>
          </cell>
        </row>
        <row r="70">
          <cell r="C70"/>
        </row>
        <row r="71">
          <cell r="C71"/>
        </row>
        <row r="72">
          <cell r="C72">
            <v>0</v>
          </cell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>
            <v>0</v>
          </cell>
        </row>
        <row r="78">
          <cell r="C78"/>
        </row>
        <row r="79">
          <cell r="C79">
            <v>0</v>
          </cell>
        </row>
        <row r="80">
          <cell r="C80"/>
        </row>
        <row r="81">
          <cell r="C81"/>
        </row>
        <row r="82">
          <cell r="C82">
            <v>0</v>
          </cell>
        </row>
        <row r="83">
          <cell r="C83"/>
        </row>
        <row r="84">
          <cell r="C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97"/>
  <sheetViews>
    <sheetView showGridLines="0" tabSelected="1" topLeftCell="B1" zoomScaleNormal="100" zoomScaleSheetLayoutView="80" workbookViewId="0">
      <selection activeCell="B88" sqref="B88"/>
    </sheetView>
  </sheetViews>
  <sheetFormatPr baseColWidth="10" defaultColWidth="11.42578125" defaultRowHeight="15" x14ac:dyDescent="0.25"/>
  <cols>
    <col min="1" max="1" width="3.28515625" hidden="1" customWidth="1"/>
    <col min="2" max="2" width="90.85546875" customWidth="1"/>
    <col min="3" max="3" width="19.5703125" customWidth="1"/>
    <col min="4" max="4" width="20.5703125" customWidth="1"/>
    <col min="5" max="5" width="15.85546875" bestFit="1" customWidth="1"/>
  </cols>
  <sheetData>
    <row r="4" spans="1:8" ht="21" customHeight="1" x14ac:dyDescent="0.25">
      <c r="B4" s="48"/>
      <c r="C4" s="49"/>
      <c r="D4" s="49"/>
      <c r="E4" s="3"/>
      <c r="F4" s="3"/>
      <c r="G4" s="3"/>
      <c r="H4" s="3"/>
    </row>
    <row r="5" spans="1:8" ht="21" customHeight="1" x14ac:dyDescent="0.25">
      <c r="B5" s="42"/>
      <c r="C5" s="43"/>
      <c r="D5" s="43"/>
      <c r="E5" s="3"/>
      <c r="F5" s="3"/>
      <c r="G5" s="3"/>
      <c r="H5" s="3"/>
    </row>
    <row r="6" spans="1:8" ht="15" customHeight="1" x14ac:dyDescent="0.25">
      <c r="B6" s="42"/>
      <c r="C6" s="43"/>
      <c r="D6" s="43"/>
      <c r="E6" s="3"/>
      <c r="F6" s="3"/>
      <c r="G6" s="3"/>
      <c r="H6" s="3"/>
    </row>
    <row r="7" spans="1:8" ht="22.5" customHeight="1" x14ac:dyDescent="0.25">
      <c r="B7" s="55" t="s">
        <v>83</v>
      </c>
      <c r="C7" s="56"/>
      <c r="D7" s="56"/>
      <c r="E7" s="4"/>
      <c r="F7" s="4"/>
      <c r="G7" s="4"/>
      <c r="H7" s="4"/>
    </row>
    <row r="8" spans="1:8" ht="17.25" customHeight="1" x14ac:dyDescent="0.25">
      <c r="B8" s="57" t="s">
        <v>82</v>
      </c>
      <c r="C8" s="58"/>
      <c r="D8" s="58"/>
      <c r="E8" s="5"/>
      <c r="F8" s="5"/>
      <c r="G8" s="5"/>
      <c r="H8" s="5"/>
    </row>
    <row r="9" spans="1:8" ht="23.25" customHeight="1" x14ac:dyDescent="0.25">
      <c r="A9" s="6"/>
      <c r="B9" s="50" t="s">
        <v>76</v>
      </c>
      <c r="C9" s="51"/>
      <c r="D9" s="51"/>
      <c r="E9" s="5"/>
      <c r="F9" s="5"/>
      <c r="G9" s="5"/>
      <c r="H9" s="5"/>
    </row>
    <row r="10" spans="1:8" ht="15" customHeight="1" x14ac:dyDescent="0.25">
      <c r="B10" s="52" t="s">
        <v>66</v>
      </c>
      <c r="C10" s="53" t="s">
        <v>78</v>
      </c>
      <c r="D10" s="53" t="s">
        <v>77</v>
      </c>
    </row>
    <row r="11" spans="1:8" ht="23.25" customHeight="1" x14ac:dyDescent="0.25">
      <c r="B11" s="52"/>
      <c r="C11" s="54"/>
      <c r="D11" s="54"/>
    </row>
    <row r="12" spans="1:8" ht="16.5" customHeight="1" x14ac:dyDescent="0.25">
      <c r="B12" s="34" t="s">
        <v>0</v>
      </c>
      <c r="C12" s="1"/>
      <c r="D12" s="1"/>
    </row>
    <row r="13" spans="1:8" ht="21.75" customHeight="1" x14ac:dyDescent="0.25">
      <c r="B13" s="35" t="s">
        <v>1</v>
      </c>
      <c r="C13" s="24">
        <f>SUM(C14:C18)</f>
        <v>1238237227</v>
      </c>
      <c r="D13" s="24">
        <f>D14+D15+D16+D18</f>
        <v>-315308460.27999997</v>
      </c>
    </row>
    <row r="14" spans="1:8" ht="16.5" customHeight="1" x14ac:dyDescent="0.25">
      <c r="B14" s="2" t="s">
        <v>2</v>
      </c>
      <c r="C14" s="38">
        <v>1087621384</v>
      </c>
      <c r="D14" s="38">
        <v>-384264220.94999999</v>
      </c>
    </row>
    <row r="15" spans="1:8" ht="16.5" customHeight="1" x14ac:dyDescent="0.25">
      <c r="B15" s="2" t="s">
        <v>3</v>
      </c>
      <c r="C15" s="38">
        <v>48096796</v>
      </c>
      <c r="D15" s="38">
        <v>69722738.260000005</v>
      </c>
    </row>
    <row r="16" spans="1:8" ht="16.5" customHeight="1" x14ac:dyDescent="0.25">
      <c r="B16" s="2" t="s">
        <v>4</v>
      </c>
      <c r="C16" s="38">
        <v>6500000</v>
      </c>
      <c r="D16" s="38">
        <v>-448800</v>
      </c>
    </row>
    <row r="17" spans="2:5" ht="16.5" customHeight="1" x14ac:dyDescent="0.25">
      <c r="B17" s="2" t="s">
        <v>5</v>
      </c>
      <c r="C17" s="8"/>
      <c r="D17" s="40">
        <f>'[1]P2 Presupuesto Aprobado-Ejec '!C16</f>
        <v>0</v>
      </c>
    </row>
    <row r="18" spans="2:5" ht="16.5" customHeight="1" x14ac:dyDescent="0.25">
      <c r="B18" s="2" t="s">
        <v>6</v>
      </c>
      <c r="C18" s="38">
        <v>96019047</v>
      </c>
      <c r="D18" s="38">
        <v>-318177.59000000003</v>
      </c>
    </row>
    <row r="19" spans="2:5" ht="20.25" customHeight="1" x14ac:dyDescent="0.25">
      <c r="B19" s="35" t="s">
        <v>7</v>
      </c>
      <c r="C19" s="26">
        <f>SUM(C20:C28)</f>
        <v>769419012</v>
      </c>
      <c r="D19" s="26">
        <v>-590439687.53999996</v>
      </c>
      <c r="E19" s="41"/>
    </row>
    <row r="20" spans="2:5" ht="16.5" customHeight="1" x14ac:dyDescent="0.25">
      <c r="B20" s="2" t="s">
        <v>8</v>
      </c>
      <c r="C20" s="38">
        <v>29040000</v>
      </c>
      <c r="D20" s="38">
        <v>-202749</v>
      </c>
    </row>
    <row r="21" spans="2:5" ht="16.5" customHeight="1" x14ac:dyDescent="0.25">
      <c r="B21" s="2" t="s">
        <v>9</v>
      </c>
      <c r="C21" s="38">
        <v>17262493</v>
      </c>
      <c r="D21" s="38">
        <v>10755572.529999999</v>
      </c>
    </row>
    <row r="22" spans="2:5" ht="16.5" customHeight="1" x14ac:dyDescent="0.25">
      <c r="B22" s="2" t="s">
        <v>10</v>
      </c>
      <c r="C22" s="38">
        <v>11770870</v>
      </c>
      <c r="D22" s="38">
        <v>5422000.1200000001</v>
      </c>
    </row>
    <row r="23" spans="2:5" ht="16.5" customHeight="1" x14ac:dyDescent="0.25">
      <c r="B23" s="2" t="s">
        <v>11</v>
      </c>
      <c r="C23" s="38">
        <v>900340</v>
      </c>
      <c r="D23" s="38">
        <v>-445347.81</v>
      </c>
    </row>
    <row r="24" spans="2:5" ht="16.5" customHeight="1" x14ac:dyDescent="0.25">
      <c r="B24" s="2" t="s">
        <v>12</v>
      </c>
      <c r="C24" s="38">
        <v>25780000</v>
      </c>
      <c r="D24" s="38">
        <v>-1895544.54</v>
      </c>
    </row>
    <row r="25" spans="2:5" ht="16.5" customHeight="1" x14ac:dyDescent="0.25">
      <c r="B25" s="2" t="s">
        <v>13</v>
      </c>
      <c r="C25" s="38">
        <v>12700000</v>
      </c>
      <c r="D25" s="38">
        <v>-1563884.29</v>
      </c>
    </row>
    <row r="26" spans="2:5" ht="16.5" customHeight="1" x14ac:dyDescent="0.25">
      <c r="B26" s="2" t="s">
        <v>14</v>
      </c>
      <c r="C26" s="38">
        <v>32223537</v>
      </c>
      <c r="D26" s="38">
        <v>-24069221.43</v>
      </c>
    </row>
    <row r="27" spans="2:5" ht="16.5" customHeight="1" x14ac:dyDescent="0.25">
      <c r="B27" s="2" t="s">
        <v>15</v>
      </c>
      <c r="C27" s="38">
        <v>632641772</v>
      </c>
      <c r="D27" s="38">
        <v>-579967806.88</v>
      </c>
    </row>
    <row r="28" spans="2:5" ht="16.5" customHeight="1" x14ac:dyDescent="0.25">
      <c r="B28" s="2" t="s">
        <v>16</v>
      </c>
      <c r="C28" s="38">
        <v>7100000</v>
      </c>
      <c r="D28" s="38">
        <v>1527293.73</v>
      </c>
    </row>
    <row r="29" spans="2:5" ht="18.75" customHeight="1" x14ac:dyDescent="0.25">
      <c r="B29" s="35" t="s">
        <v>17</v>
      </c>
      <c r="C29" s="26">
        <f>SUM(C30:C38)</f>
        <v>80029183</v>
      </c>
      <c r="D29" s="26">
        <v>-7339941.46</v>
      </c>
      <c r="E29" s="41"/>
    </row>
    <row r="30" spans="2:5" ht="16.5" customHeight="1" x14ac:dyDescent="0.25">
      <c r="B30" s="2" t="s">
        <v>18</v>
      </c>
      <c r="C30" s="38">
        <v>2990000</v>
      </c>
      <c r="D30" s="38">
        <v>-663345.19999999995</v>
      </c>
    </row>
    <row r="31" spans="2:5" ht="16.5" customHeight="1" x14ac:dyDescent="0.25">
      <c r="B31" s="2" t="s">
        <v>19</v>
      </c>
      <c r="C31" s="38">
        <v>3990000</v>
      </c>
      <c r="D31" s="38">
        <v>-2738049.6</v>
      </c>
    </row>
    <row r="32" spans="2:5" ht="16.5" customHeight="1" x14ac:dyDescent="0.25">
      <c r="B32" s="2" t="s">
        <v>20</v>
      </c>
      <c r="C32" s="38">
        <v>4891986</v>
      </c>
      <c r="D32" s="38">
        <v>-1198888.5900000001</v>
      </c>
    </row>
    <row r="33" spans="2:5" ht="16.5" customHeight="1" x14ac:dyDescent="0.25">
      <c r="B33" s="2" t="s">
        <v>21</v>
      </c>
      <c r="C33" s="38"/>
      <c r="D33" s="38">
        <f>'[1]P2 Presupuesto Aprobado-Ejec '!C32</f>
        <v>0</v>
      </c>
    </row>
    <row r="34" spans="2:5" ht="16.5" customHeight="1" x14ac:dyDescent="0.25">
      <c r="B34" s="2" t="s">
        <v>22</v>
      </c>
      <c r="C34" s="38">
        <v>7018000</v>
      </c>
      <c r="D34" s="38">
        <v>-5395063.0599999996</v>
      </c>
    </row>
    <row r="35" spans="2:5" ht="16.5" customHeight="1" x14ac:dyDescent="0.25">
      <c r="B35" s="2" t="s">
        <v>23</v>
      </c>
      <c r="C35" s="38">
        <v>2620678</v>
      </c>
      <c r="D35" s="38">
        <v>-518029.86</v>
      </c>
    </row>
    <row r="36" spans="2:5" ht="16.5" customHeight="1" x14ac:dyDescent="0.25">
      <c r="B36" s="2" t="s">
        <v>24</v>
      </c>
      <c r="C36" s="38">
        <v>45427433</v>
      </c>
      <c r="D36" s="38">
        <v>-444276.37</v>
      </c>
    </row>
    <row r="37" spans="2:5" ht="16.5" customHeight="1" x14ac:dyDescent="0.25">
      <c r="B37" s="2" t="s">
        <v>25</v>
      </c>
      <c r="C37" s="8"/>
      <c r="D37" s="40">
        <f>'[1]P2 Presupuesto Aprobado-Ejec '!C36</f>
        <v>0</v>
      </c>
    </row>
    <row r="38" spans="2:5" ht="16.5" customHeight="1" x14ac:dyDescent="0.25">
      <c r="B38" s="2" t="s">
        <v>26</v>
      </c>
      <c r="C38" s="39">
        <v>13091086</v>
      </c>
      <c r="D38" s="39">
        <v>3617711.22</v>
      </c>
    </row>
    <row r="39" spans="2:5" ht="21.75" customHeight="1" x14ac:dyDescent="0.25">
      <c r="B39" s="35" t="s">
        <v>27</v>
      </c>
      <c r="C39" s="27">
        <f>SUM(C40:C46)</f>
        <v>1102355819</v>
      </c>
      <c r="D39" s="27">
        <v>-86221717.650000006</v>
      </c>
      <c r="E39" s="41"/>
    </row>
    <row r="40" spans="2:5" ht="16.5" customHeight="1" x14ac:dyDescent="0.25">
      <c r="B40" s="2" t="s">
        <v>28</v>
      </c>
      <c r="C40" s="38">
        <v>161843140</v>
      </c>
      <c r="D40" s="38">
        <v>-88208717.650000006</v>
      </c>
    </row>
    <row r="41" spans="2:5" ht="16.5" customHeight="1" x14ac:dyDescent="0.25">
      <c r="B41" s="2" t="s">
        <v>29</v>
      </c>
      <c r="C41" s="38">
        <v>923319911</v>
      </c>
      <c r="D41" s="38">
        <v>0</v>
      </c>
    </row>
    <row r="42" spans="2:5" ht="16.5" customHeight="1" x14ac:dyDescent="0.25">
      <c r="B42" s="2" t="s">
        <v>30</v>
      </c>
      <c r="C42" s="8"/>
      <c r="D42" s="40"/>
    </row>
    <row r="43" spans="2:5" ht="16.5" customHeight="1" x14ac:dyDescent="0.25">
      <c r="B43" s="2" t="s">
        <v>31</v>
      </c>
      <c r="C43" s="8"/>
      <c r="D43" s="40">
        <f>'[1]P2 Presupuesto Aprobado-Ejec '!C42</f>
        <v>0</v>
      </c>
    </row>
    <row r="44" spans="2:5" ht="16.5" customHeight="1" x14ac:dyDescent="0.25">
      <c r="B44" s="2" t="s">
        <v>32</v>
      </c>
      <c r="C44" s="8"/>
      <c r="D44" s="40">
        <f>'[1]P2 Presupuesto Aprobado-Ejec '!C43</f>
        <v>0</v>
      </c>
    </row>
    <row r="45" spans="2:5" ht="16.5" customHeight="1" x14ac:dyDescent="0.25">
      <c r="B45" s="2" t="s">
        <v>33</v>
      </c>
      <c r="C45" s="20"/>
      <c r="D45" s="20">
        <f>'[1]P2 Presupuesto Aprobado-Ejec '!C44</f>
        <v>0</v>
      </c>
    </row>
    <row r="46" spans="2:5" ht="16.5" customHeight="1" x14ac:dyDescent="0.25">
      <c r="B46" s="2" t="s">
        <v>34</v>
      </c>
      <c r="C46" s="38">
        <v>17192768</v>
      </c>
      <c r="D46" s="38">
        <v>1987000</v>
      </c>
    </row>
    <row r="47" spans="2:5" ht="16.5" customHeight="1" x14ac:dyDescent="0.25">
      <c r="B47" s="2" t="s">
        <v>35</v>
      </c>
      <c r="C47" s="14"/>
      <c r="D47" s="12">
        <f>'[1]P2 Presupuesto Aprobado-Ejec '!C46</f>
        <v>0</v>
      </c>
    </row>
    <row r="48" spans="2:5" ht="21.75" customHeight="1" x14ac:dyDescent="0.25">
      <c r="B48" s="35" t="s">
        <v>36</v>
      </c>
      <c r="C48" s="28"/>
      <c r="D48" s="29">
        <f>'[1]P2 Presupuesto Aprobado-Ejec '!C47</f>
        <v>0</v>
      </c>
    </row>
    <row r="49" spans="2:5" ht="16.5" customHeight="1" x14ac:dyDescent="0.25">
      <c r="B49" s="2" t="s">
        <v>37</v>
      </c>
      <c r="C49" s="13"/>
      <c r="D49" s="7">
        <f>'[1]P2 Presupuesto Aprobado-Ejec '!C48</f>
        <v>0</v>
      </c>
    </row>
    <row r="50" spans="2:5" ht="16.5" customHeight="1" x14ac:dyDescent="0.25">
      <c r="B50" s="2" t="s">
        <v>38</v>
      </c>
      <c r="C50" s="13"/>
      <c r="D50" s="7">
        <f>'[1]P2 Presupuesto Aprobado-Ejec '!C49</f>
        <v>0</v>
      </c>
    </row>
    <row r="51" spans="2:5" ht="16.5" customHeight="1" x14ac:dyDescent="0.25">
      <c r="B51" s="2" t="s">
        <v>39</v>
      </c>
      <c r="C51" s="13"/>
      <c r="D51" s="7">
        <f>'[1]P2 Presupuesto Aprobado-Ejec '!C50</f>
        <v>0</v>
      </c>
    </row>
    <row r="52" spans="2:5" ht="16.5" customHeight="1" x14ac:dyDescent="0.25">
      <c r="B52" s="2" t="s">
        <v>40</v>
      </c>
      <c r="C52" s="13"/>
      <c r="D52" s="7">
        <f>'[1]P2 Presupuesto Aprobado-Ejec '!C51</f>
        <v>0</v>
      </c>
    </row>
    <row r="53" spans="2:5" ht="16.5" customHeight="1" x14ac:dyDescent="0.25">
      <c r="B53" s="2" t="s">
        <v>41</v>
      </c>
      <c r="C53" s="13"/>
      <c r="D53" s="7">
        <f>'[1]P2 Presupuesto Aprobado-Ejec '!C52</f>
        <v>0</v>
      </c>
    </row>
    <row r="54" spans="2:5" ht="16.5" customHeight="1" x14ac:dyDescent="0.25">
      <c r="B54" s="2" t="s">
        <v>42</v>
      </c>
      <c r="C54" s="13"/>
      <c r="D54" s="12">
        <f>'[1]P2 Presupuesto Aprobado-Ejec '!C53</f>
        <v>0</v>
      </c>
    </row>
    <row r="55" spans="2:5" ht="20.25" customHeight="1" x14ac:dyDescent="0.25">
      <c r="B55" s="35" t="s">
        <v>43</v>
      </c>
      <c r="C55" s="26">
        <f>SUM(C56:C64)</f>
        <v>131723106</v>
      </c>
      <c r="D55" s="26">
        <v>-99616156.870000005</v>
      </c>
      <c r="E55" s="41"/>
    </row>
    <row r="56" spans="2:5" ht="16.5" customHeight="1" x14ac:dyDescent="0.25">
      <c r="B56" s="2" t="s">
        <v>44</v>
      </c>
      <c r="C56" s="38">
        <v>39443650</v>
      </c>
      <c r="D56" s="38">
        <v>-30406546.300000001</v>
      </c>
    </row>
    <row r="57" spans="2:5" ht="16.5" customHeight="1" x14ac:dyDescent="0.25">
      <c r="B57" s="2" t="s">
        <v>45</v>
      </c>
      <c r="C57" s="38">
        <v>190000</v>
      </c>
      <c r="D57" s="38">
        <v>400000</v>
      </c>
    </row>
    <row r="58" spans="2:5" ht="16.5" customHeight="1" x14ac:dyDescent="0.25">
      <c r="B58" s="2" t="s">
        <v>46</v>
      </c>
      <c r="C58" s="8"/>
      <c r="D58" s="7">
        <v>40433</v>
      </c>
    </row>
    <row r="59" spans="2:5" ht="16.5" customHeight="1" x14ac:dyDescent="0.25">
      <c r="B59" s="2" t="s">
        <v>47</v>
      </c>
      <c r="C59" s="38">
        <v>63718262</v>
      </c>
      <c r="D59" s="38">
        <v>-52650582.640000001</v>
      </c>
    </row>
    <row r="60" spans="2:5" ht="16.5" customHeight="1" x14ac:dyDescent="0.25">
      <c r="B60" s="2" t="s">
        <v>48</v>
      </c>
      <c r="C60" s="38">
        <v>8737861</v>
      </c>
      <c r="D60" s="38">
        <v>-2904010.95</v>
      </c>
    </row>
    <row r="61" spans="2:5" ht="16.5" customHeight="1" x14ac:dyDescent="0.25">
      <c r="B61" s="2" t="s">
        <v>49</v>
      </c>
      <c r="C61" s="20">
        <v>1800000</v>
      </c>
      <c r="D61" s="20">
        <v>3737145.52</v>
      </c>
    </row>
    <row r="62" spans="2:5" ht="16.5" customHeight="1" x14ac:dyDescent="0.25">
      <c r="B62" s="2" t="s">
        <v>50</v>
      </c>
      <c r="C62" s="8"/>
      <c r="D62" s="40">
        <f>'[1]P2 Presupuesto Aprobado-Ejec '!C61</f>
        <v>0</v>
      </c>
    </row>
    <row r="63" spans="2:5" ht="16.5" customHeight="1" x14ac:dyDescent="0.25">
      <c r="B63" s="2" t="s">
        <v>51</v>
      </c>
      <c r="C63" s="38">
        <v>17833333</v>
      </c>
      <c r="D63" s="38">
        <v>-17833333</v>
      </c>
    </row>
    <row r="64" spans="2:5" ht="16.5" customHeight="1" x14ac:dyDescent="0.25">
      <c r="B64" s="2" t="s">
        <v>52</v>
      </c>
      <c r="C64" s="13"/>
      <c r="D64" s="7">
        <v>737.5</v>
      </c>
      <c r="E64" s="41"/>
    </row>
    <row r="65" spans="2:4" ht="21.75" customHeight="1" x14ac:dyDescent="0.25">
      <c r="B65" s="35" t="s">
        <v>53</v>
      </c>
      <c r="C65" s="26"/>
      <c r="D65" s="30">
        <f>'[1]P2 Presupuesto Aprobado-Ejec '!C64</f>
        <v>0</v>
      </c>
    </row>
    <row r="66" spans="2:4" ht="16.5" customHeight="1" x14ac:dyDescent="0.25">
      <c r="B66" s="2" t="s">
        <v>54</v>
      </c>
      <c r="C66" s="13"/>
      <c r="D66" s="7">
        <f>'[1]P2 Presupuesto Aprobado-Ejec '!C65</f>
        <v>0</v>
      </c>
    </row>
    <row r="67" spans="2:4" ht="16.5" customHeight="1" x14ac:dyDescent="0.25">
      <c r="B67" s="2" t="s">
        <v>55</v>
      </c>
      <c r="C67" s="15"/>
      <c r="D67" s="7">
        <f>'[1]P2 Presupuesto Aprobado-Ejec '!C66</f>
        <v>0</v>
      </c>
    </row>
    <row r="68" spans="2:4" ht="16.5" customHeight="1" x14ac:dyDescent="0.25">
      <c r="B68" s="2" t="s">
        <v>56</v>
      </c>
      <c r="C68" s="15"/>
      <c r="D68" s="7">
        <f>'[1]P2 Presupuesto Aprobado-Ejec '!C67</f>
        <v>0</v>
      </c>
    </row>
    <row r="69" spans="2:4" ht="16.5" customHeight="1" x14ac:dyDescent="0.25">
      <c r="B69" s="2" t="s">
        <v>57</v>
      </c>
      <c r="C69" s="15"/>
      <c r="D69" s="7">
        <f>'[1]P2 Presupuesto Aprobado-Ejec '!C68</f>
        <v>0</v>
      </c>
    </row>
    <row r="70" spans="2:4" ht="18.75" customHeight="1" x14ac:dyDescent="0.25">
      <c r="B70" s="35" t="s">
        <v>58</v>
      </c>
      <c r="C70" s="31"/>
      <c r="D70" s="25">
        <f>'[1]P2 Presupuesto Aprobado-Ejec '!C69</f>
        <v>0</v>
      </c>
    </row>
    <row r="71" spans="2:4" ht="16.5" customHeight="1" x14ac:dyDescent="0.25">
      <c r="B71" s="2" t="s">
        <v>59</v>
      </c>
      <c r="C71" s="15"/>
      <c r="D71" s="7">
        <f>'[1]P2 Presupuesto Aprobado-Ejec '!C70</f>
        <v>0</v>
      </c>
    </row>
    <row r="72" spans="2:4" ht="16.5" customHeight="1" x14ac:dyDescent="0.25">
      <c r="B72" s="2" t="s">
        <v>60</v>
      </c>
      <c r="C72" s="15"/>
      <c r="D72" s="7">
        <f>'[1]P2 Presupuesto Aprobado-Ejec '!C71</f>
        <v>0</v>
      </c>
    </row>
    <row r="73" spans="2:4" ht="20.25" customHeight="1" x14ac:dyDescent="0.25">
      <c r="B73" s="35" t="s">
        <v>61</v>
      </c>
      <c r="C73" s="31"/>
      <c r="D73" s="30">
        <f>'[1]P2 Presupuesto Aprobado-Ejec '!C72</f>
        <v>0</v>
      </c>
    </row>
    <row r="74" spans="2:4" ht="16.5" customHeight="1" x14ac:dyDescent="0.25">
      <c r="B74" s="2" t="s">
        <v>62</v>
      </c>
      <c r="C74" s="15"/>
      <c r="D74" s="7">
        <f>'[1]P2 Presupuesto Aprobado-Ejec '!C73</f>
        <v>0</v>
      </c>
    </row>
    <row r="75" spans="2:4" ht="16.5" customHeight="1" x14ac:dyDescent="0.25">
      <c r="B75" s="2" t="s">
        <v>63</v>
      </c>
      <c r="C75" s="15"/>
      <c r="D75" s="7">
        <f>'[1]P2 Presupuesto Aprobado-Ejec '!C74</f>
        <v>0</v>
      </c>
    </row>
    <row r="76" spans="2:4" ht="16.5" customHeight="1" x14ac:dyDescent="0.25">
      <c r="B76" s="2" t="s">
        <v>64</v>
      </c>
      <c r="C76" s="15"/>
      <c r="D76" s="7">
        <f>'[1]P2 Presupuesto Aprobado-Ejec '!C75</f>
        <v>0</v>
      </c>
    </row>
    <row r="77" spans="2:4" ht="16.5" customHeight="1" x14ac:dyDescent="0.25">
      <c r="B77" s="34" t="s">
        <v>67</v>
      </c>
      <c r="C77" s="16"/>
      <c r="D77" s="9">
        <f>'[1]P2 Presupuesto Aprobado-Ejec '!C76</f>
        <v>0</v>
      </c>
    </row>
    <row r="78" spans="2:4" ht="20.25" customHeight="1" x14ac:dyDescent="0.25">
      <c r="B78" s="35" t="s">
        <v>68</v>
      </c>
      <c r="C78" s="32"/>
      <c r="D78" s="30">
        <f>'[1]P2 Presupuesto Aprobado-Ejec '!C77</f>
        <v>0</v>
      </c>
    </row>
    <row r="79" spans="2:4" ht="16.5" customHeight="1" x14ac:dyDescent="0.25">
      <c r="B79" s="2" t="s">
        <v>69</v>
      </c>
      <c r="C79" s="17"/>
      <c r="D79" s="7">
        <f>'[1]P2 Presupuesto Aprobado-Ejec '!C78</f>
        <v>0</v>
      </c>
    </row>
    <row r="80" spans="2:4" ht="16.5" customHeight="1" x14ac:dyDescent="0.25">
      <c r="B80" s="2" t="s">
        <v>70</v>
      </c>
      <c r="C80" s="18"/>
      <c r="D80" s="10">
        <f>'[1]P2 Presupuesto Aprobado-Ejec '!C79</f>
        <v>0</v>
      </c>
    </row>
    <row r="81" spans="2:4" ht="21.75" customHeight="1" x14ac:dyDescent="0.25">
      <c r="B81" s="35" t="s">
        <v>71</v>
      </c>
      <c r="C81" s="32"/>
      <c r="D81" s="29">
        <f>'[1]P2 Presupuesto Aprobado-Ejec '!C80</f>
        <v>0</v>
      </c>
    </row>
    <row r="82" spans="2:4" ht="16.5" customHeight="1" x14ac:dyDescent="0.25">
      <c r="B82" s="2" t="s">
        <v>72</v>
      </c>
      <c r="C82" s="15"/>
      <c r="D82" s="7">
        <f>'[1]P2 Presupuesto Aprobado-Ejec '!C81</f>
        <v>0</v>
      </c>
    </row>
    <row r="83" spans="2:4" ht="16.5" customHeight="1" x14ac:dyDescent="0.25">
      <c r="B83" s="36" t="s">
        <v>73</v>
      </c>
      <c r="C83" s="19"/>
      <c r="D83" s="11">
        <f>'[1]P2 Presupuesto Aprobado-Ejec '!C82</f>
        <v>0</v>
      </c>
    </row>
    <row r="84" spans="2:4" ht="18.75" customHeight="1" x14ac:dyDescent="0.25">
      <c r="B84" s="23" t="s">
        <v>74</v>
      </c>
      <c r="C84" s="33"/>
      <c r="D84" s="29">
        <f>'[1]P2 Presupuesto Aprobado-Ejec '!C83</f>
        <v>0</v>
      </c>
    </row>
    <row r="85" spans="2:4" ht="16.5" customHeight="1" x14ac:dyDescent="0.25">
      <c r="B85" s="36" t="s">
        <v>75</v>
      </c>
      <c r="C85" s="15"/>
      <c r="D85" s="22">
        <f>'[1]P2 Presupuesto Aprobado-Ejec '!C84</f>
        <v>0</v>
      </c>
    </row>
    <row r="86" spans="2:4" ht="20.25" customHeight="1" x14ac:dyDescent="0.25">
      <c r="B86" s="37" t="s">
        <v>65</v>
      </c>
      <c r="C86" s="21">
        <f>C13+C19+C29+C39+C55</f>
        <v>3321764347</v>
      </c>
      <c r="D86" s="21">
        <f>D55+D39+D29+D19+D13</f>
        <v>-1098925963.8</v>
      </c>
    </row>
    <row r="94" spans="2:4" ht="26.25" customHeight="1" x14ac:dyDescent="0.25">
      <c r="B94" s="44" t="s">
        <v>79</v>
      </c>
      <c r="C94" s="45"/>
      <c r="D94" s="45"/>
    </row>
    <row r="95" spans="2:4" ht="33" customHeight="1" x14ac:dyDescent="0.25">
      <c r="B95" s="46" t="s">
        <v>80</v>
      </c>
      <c r="C95" s="45"/>
      <c r="D95" s="45"/>
    </row>
    <row r="96" spans="2:4" ht="69" customHeight="1" x14ac:dyDescent="0.25">
      <c r="B96" s="47" t="s">
        <v>81</v>
      </c>
      <c r="C96" s="45"/>
      <c r="D96" s="45"/>
    </row>
    <row r="97" spans="2:4" x14ac:dyDescent="0.25">
      <c r="B97" s="45"/>
      <c r="C97" s="45"/>
      <c r="D97" s="45"/>
    </row>
  </sheetData>
  <mergeCells count="7">
    <mergeCell ref="B4:D4"/>
    <mergeCell ref="B9:D9"/>
    <mergeCell ref="B10:B11"/>
    <mergeCell ref="C10:C11"/>
    <mergeCell ref="D10:D11"/>
    <mergeCell ref="B7:D7"/>
    <mergeCell ref="B8:D8"/>
  </mergeCells>
  <printOptions horizontalCentered="1"/>
  <pageMargins left="0.19685039370078741" right="0.19685039370078741" top="0.59055118110236227" bottom="0.39370078740157483" header="0" footer="0"/>
  <pageSetup scale="76" orientation="portrait" horizontalDpi="4294967295" verticalDpi="4294967295" r:id="rId1"/>
  <rowBreaks count="1" manualBreakCount="1">
    <brk id="5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2023-01-17T15:11:33Z</cp:lastPrinted>
  <dcterms:created xsi:type="dcterms:W3CDTF">2021-07-29T18:58:50Z</dcterms:created>
  <dcterms:modified xsi:type="dcterms:W3CDTF">2023-01-17T15:23:37Z</dcterms:modified>
</cp:coreProperties>
</file>